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045" activeTab="0"/>
  </bookViews>
  <sheets>
    <sheet name="MODULO ORDINE" sheetId="1" r:id="rId1"/>
    <sheet name="PER INSERIMENTO SU DEMETRA" sheetId="2" r:id="rId2"/>
  </sheets>
  <definedNames>
    <definedName name="_xlnm._FilterDatabase" localSheetId="1" hidden="1">'PER INSERIMENTO SU DEMETRA'!$A$4:$B$37</definedName>
    <definedName name="_xlnm.Print_Titles" localSheetId="0">'MODULO ORDINE'!$1:$3</definedName>
  </definedNames>
  <calcPr fullCalcOnLoad="1"/>
</workbook>
</file>

<file path=xl/sharedStrings.xml><?xml version="1.0" encoding="utf-8"?>
<sst xmlns="http://schemas.openxmlformats.org/spreadsheetml/2006/main" count="53" uniqueCount="53">
  <si>
    <t>CODICE</t>
  </si>
  <si>
    <t>DESCRIZIONE</t>
  </si>
  <si>
    <t>PVP</t>
  </si>
  <si>
    <t>MULTIPLI</t>
  </si>
  <si>
    <t>QUANTITA</t>
  </si>
  <si>
    <t>CHECK</t>
  </si>
  <si>
    <t>IMPONIBILE</t>
  </si>
  <si>
    <t>TOTALE IMPONIBILE</t>
  </si>
  <si>
    <t>Codice articolo;Quantita</t>
  </si>
  <si>
    <t>filtro q</t>
  </si>
  <si>
    <t>ISTRUZIONI:</t>
  </si>
  <si>
    <t>Una volta inserite le quantità nel foglio MODULO ORDINE, filtrare qui sotto la colonna A selezionando solo "X", selezionare dalla cella B4 scendendo fino all'ultima, copiare ed incollare in un file di testo che va poi caricato su DEMETRA</t>
  </si>
  <si>
    <t>BOTTEGA</t>
  </si>
  <si>
    <t>CITTA</t>
  </si>
  <si>
    <t>SCONTO</t>
  </si>
  <si>
    <t>MODULO PASQUA 2024</t>
  </si>
  <si>
    <t>HUEVITO LATTE 100g</t>
  </si>
  <si>
    <t>SCATOLA 8 PULCINI DI CIOCCOLATO 90g</t>
  </si>
  <si>
    <t>COLOMBA TRADIZIONALE  750g</t>
  </si>
  <si>
    <t>COLOMBA BAGNATA AL  VINO PASSITO 500g</t>
  </si>
  <si>
    <t>TORTA DELLE ROSE 500g</t>
  </si>
  <si>
    <t>PASQUALINI frollini con confett. Fragola 200g</t>
  </si>
  <si>
    <t>CESTINO PRIMAVERA CON PASQUALINI ALLA FRAGOLA 200g</t>
  </si>
  <si>
    <t>OVETTI CONFETTATI 200g</t>
  </si>
  <si>
    <t>HUEVITO FONDENTE EXTRA 100g</t>
  </si>
  <si>
    <t>HUEVITO FONDENTE EXTRA ARANCIO 100g</t>
  </si>
  <si>
    <t>HUEVITO FONDENTE EXTRA PISTACCIHO 100g</t>
  </si>
  <si>
    <t>HUEVITO FONDENTE EXTRA  MANDORLA 100g</t>
  </si>
  <si>
    <t>HUEVITO POUCH AL LATTE 100g</t>
  </si>
  <si>
    <t>HUEVITO POUCH FONDENTE EXTRA 100g</t>
  </si>
  <si>
    <t>HUEVITO PANDANUS LATTE FONDENTE EXTRA 2X100g</t>
  </si>
  <si>
    <t>HUEVITO PANDANUS FOND.PISTACCHIO E FOND.MANDORLA 2X100g</t>
  </si>
  <si>
    <t>HUEVITO BOX LATTE 150g</t>
  </si>
  <si>
    <t>HUEVITO BOX FONDENTE 150g</t>
  </si>
  <si>
    <t>ARCOBALUOVO LATTE 250g</t>
  </si>
  <si>
    <t>ARCOBALUOVO FONDENTE EXTRA 250g</t>
  </si>
  <si>
    <t>250g UOVO TRADIZIONALE LATTE</t>
  </si>
  <si>
    <t>250g UOVO TRADIZIONALE FONDENTE</t>
  </si>
  <si>
    <t>350g UOVO TRADIZIONALE LATTE</t>
  </si>
  <si>
    <t>350g UOVO TRADIZIONALE FONDENTE</t>
  </si>
  <si>
    <t>1000g UOVO TRADIZIONALE LATTE</t>
  </si>
  <si>
    <t>1000g UOVO TRADIZIONALE FONDENTE</t>
  </si>
  <si>
    <t>SCATOLA DA 8 FIGURE MISTE (4 CONIGLIETTI 70g e 4 SCOIATTOLI 110g)</t>
  </si>
  <si>
    <t>SCATOLA DA 8 OVETTI MISTI CON SORPRESA 60g</t>
  </si>
  <si>
    <t>SCATOLA DA 4 MEZZE UOVA GRANDI  150g</t>
  </si>
  <si>
    <t>SCATOLA DA 10 MEZZE UOVA  PICCOLE 40g</t>
  </si>
  <si>
    <t>SCATOLA DA 12 SACCHETTINI CONIGLIETTI MISTI 100g</t>
  </si>
  <si>
    <t>SCATOLA DA 3 COLOMBINE MISTE 130g</t>
  </si>
  <si>
    <t>SCATOLA DA 4  CAMPANE MISTE 140g</t>
  </si>
  <si>
    <t>SCATOLA DA 10 TAVOLETTE  BUONA PASQUA 40g</t>
  </si>
  <si>
    <t>SCATOLA 10 OVETTI PIATTI CIOCCOLATO MISTI 80g</t>
  </si>
  <si>
    <t>CESTINO PRIMAVERA CON OVETTI PRALINATI 200g</t>
  </si>
  <si>
    <t>HUEVITO BAG FONDENTE PISTACCHIO MANDORLA E ARANCIO 3X50g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</si>
</sst>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Skia"/>
      <family val="2"/>
    </font>
    <font>
      <sz val="1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164" fontId="0" fillId="0" borderId="0" xfId="45" applyFont="1" applyAlignment="1">
      <alignment/>
    </xf>
    <xf numFmtId="0" fontId="0" fillId="0" borderId="0" xfId="0" applyAlignment="1">
      <alignment horizontal="center"/>
    </xf>
    <xf numFmtId="164" fontId="38" fillId="0" borderId="0" xfId="45" applyFont="1" applyAlignment="1">
      <alignment/>
    </xf>
    <xf numFmtId="0" fontId="38" fillId="0" borderId="0" xfId="0" applyFont="1" applyAlignment="1">
      <alignment horizontal="right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Alignment="1">
      <alignment horizontal="right"/>
    </xf>
    <xf numFmtId="0" fontId="0" fillId="33" borderId="0" xfId="0" applyFill="1" applyAlignment="1" applyProtection="1">
      <alignment/>
      <protection locked="0"/>
    </xf>
    <xf numFmtId="0" fontId="0" fillId="0" borderId="10" xfId="45" applyNumberFormat="1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33" borderId="10" xfId="0" applyFill="1" applyBorder="1" applyAlignment="1" applyProtection="1">
      <alignment horizontal="left"/>
      <protection hidden="1"/>
    </xf>
    <xf numFmtId="164" fontId="0" fillId="0" borderId="10" xfId="45" applyFill="1" applyBorder="1" applyAlignment="1" applyProtection="1">
      <alignment horizontal="right"/>
      <protection hidden="1"/>
    </xf>
    <xf numFmtId="1" fontId="0" fillId="0" borderId="10" xfId="50" applyNumberFormat="1" applyFont="1" applyFill="1" applyBorder="1" applyAlignment="1" applyProtection="1">
      <alignment horizontal="center"/>
      <protection hidden="1"/>
    </xf>
    <xf numFmtId="164" fontId="0" fillId="34" borderId="10" xfId="45" applyFont="1" applyFill="1" applyBorder="1" applyAlignment="1">
      <alignment/>
    </xf>
    <xf numFmtId="9" fontId="0" fillId="0" borderId="10" xfId="50" applyFont="1" applyFill="1" applyBorder="1" applyAlignment="1" applyProtection="1">
      <alignment/>
      <protection hidden="1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164" fontId="0" fillId="0" borderId="10" xfId="45" applyFont="1" applyBorder="1" applyAlignment="1">
      <alignment/>
    </xf>
    <xf numFmtId="164" fontId="0" fillId="0" borderId="10" xfId="45" applyFill="1" applyBorder="1" applyAlignment="1" applyProtection="1">
      <alignment horizontal="center"/>
      <protection hidden="1"/>
    </xf>
    <xf numFmtId="0" fontId="0" fillId="33" borderId="10" xfId="45" applyNumberFormat="1" applyFont="1" applyFill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left"/>
      <protection hidden="1"/>
    </xf>
    <xf numFmtId="0" fontId="0" fillId="0" borderId="10" xfId="0" applyFill="1" applyBorder="1" applyAlignment="1" applyProtection="1">
      <alignment horizontal="left"/>
      <protection hidden="1"/>
    </xf>
    <xf numFmtId="0" fontId="3" fillId="0" borderId="10" xfId="0" applyFont="1" applyBorder="1" applyAlignment="1" applyProtection="1">
      <alignment horizontal="left"/>
      <protection hidden="1"/>
    </xf>
    <xf numFmtId="9" fontId="3" fillId="0" borderId="10" xfId="50" applyFont="1" applyFill="1" applyBorder="1" applyAlignment="1" applyProtection="1">
      <alignment/>
      <protection hidden="1"/>
    </xf>
    <xf numFmtId="1" fontId="3" fillId="0" borderId="10" xfId="50" applyNumberFormat="1" applyFont="1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164" fontId="3" fillId="0" borderId="10" xfId="45" applyFont="1" applyBorder="1" applyAlignment="1">
      <alignment/>
    </xf>
    <xf numFmtId="0" fontId="3" fillId="0" borderId="0" xfId="0" applyFont="1" applyAlignment="1">
      <alignment/>
    </xf>
    <xf numFmtId="164" fontId="3" fillId="0" borderId="10" xfId="45" applyFont="1" applyFill="1" applyBorder="1" applyAlignment="1" applyProtection="1">
      <alignment horizontal="right"/>
      <protection hidden="1"/>
    </xf>
    <xf numFmtId="0" fontId="3" fillId="0" borderId="10" xfId="45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 wrapText="1"/>
    </xf>
    <xf numFmtId="0" fontId="0" fillId="0" borderId="10" xfId="0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409575</xdr:colOff>
      <xdr:row>0</xdr:row>
      <xdr:rowOff>0</xdr:rowOff>
    </xdr:from>
    <xdr:to>
      <xdr:col>5</xdr:col>
      <xdr:colOff>190500</xdr:colOff>
      <xdr:row>3</xdr:row>
      <xdr:rowOff>76200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42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3">
      <selection activeCell="M13" sqref="M13"/>
    </sheetView>
  </sheetViews>
  <sheetFormatPr defaultColWidth="9.140625" defaultRowHeight="15"/>
  <cols>
    <col min="1" max="1" width="9.7109375" style="0" customWidth="1"/>
    <col min="2" max="2" width="61.7109375" style="0" bestFit="1" customWidth="1"/>
    <col min="3" max="3" width="8.421875" style="1" bestFit="1" customWidth="1"/>
    <col min="4" max="4" width="8.421875" style="1" customWidth="1"/>
    <col min="5" max="5" width="9.00390625" style="0" bestFit="1" customWidth="1"/>
    <col min="7" max="7" width="10.8515625" style="2" customWidth="1"/>
    <col min="8" max="8" width="14.7109375" style="1" customWidth="1"/>
  </cols>
  <sheetData>
    <row r="1" ht="15">
      <c r="A1" s="5" t="s">
        <v>15</v>
      </c>
    </row>
    <row r="2" spans="1:2" ht="15">
      <c r="A2" s="6" t="s">
        <v>12</v>
      </c>
      <c r="B2" s="7"/>
    </row>
    <row r="3" spans="1:8" ht="15">
      <c r="A3" s="6" t="s">
        <v>13</v>
      </c>
      <c r="B3" s="7"/>
      <c r="G3" s="4" t="s">
        <v>7</v>
      </c>
      <c r="H3" s="3">
        <f>SUM(H5:H41)</f>
        <v>0</v>
      </c>
    </row>
    <row r="4" spans="1:8" ht="15">
      <c r="A4" s="15" t="s">
        <v>0</v>
      </c>
      <c r="B4" s="15" t="s">
        <v>1</v>
      </c>
      <c r="C4" s="13" t="s">
        <v>2</v>
      </c>
      <c r="D4" s="13" t="s">
        <v>14</v>
      </c>
      <c r="E4" s="15" t="s">
        <v>3</v>
      </c>
      <c r="F4" s="15" t="s">
        <v>4</v>
      </c>
      <c r="G4" s="16" t="s">
        <v>5</v>
      </c>
      <c r="H4" s="13" t="s">
        <v>6</v>
      </c>
    </row>
    <row r="5" spans="1:8" ht="15">
      <c r="A5" s="8">
        <v>9000315</v>
      </c>
      <c r="B5" s="9" t="s">
        <v>18</v>
      </c>
      <c r="C5" s="20">
        <v>15.5</v>
      </c>
      <c r="D5" s="14">
        <v>0.2</v>
      </c>
      <c r="E5" s="12">
        <v>6</v>
      </c>
      <c r="F5" s="17"/>
      <c r="G5" s="18" t="str">
        <f>IF(MOD(F5,E5)=0,"ok","controllare")</f>
        <v>ok</v>
      </c>
      <c r="H5" s="19">
        <f>+F5*C5/1.1*(1-D5)</f>
        <v>0</v>
      </c>
    </row>
    <row r="6" spans="1:8" ht="15">
      <c r="A6" s="8">
        <v>9000318</v>
      </c>
      <c r="B6" s="9" t="s">
        <v>19</v>
      </c>
      <c r="C6" s="20">
        <v>17.5</v>
      </c>
      <c r="D6" s="14">
        <v>0.2</v>
      </c>
      <c r="E6" s="12">
        <v>4</v>
      </c>
      <c r="F6" s="17"/>
      <c r="G6" s="18" t="str">
        <f aca="true" t="shared" si="0" ref="G6:G41">IF(MOD(F6,E6)=0,"ok","controllare")</f>
        <v>ok</v>
      </c>
      <c r="H6" s="19">
        <f aca="true" t="shared" si="1" ref="H6:H41">+F6*C6/1.1*(1-D6)</f>
        <v>0</v>
      </c>
    </row>
    <row r="7" spans="1:8" ht="15">
      <c r="A7" s="8">
        <v>9180208</v>
      </c>
      <c r="B7" s="23" t="s">
        <v>20</v>
      </c>
      <c r="C7" s="20">
        <v>16.5</v>
      </c>
      <c r="D7" s="14">
        <v>0.2</v>
      </c>
      <c r="E7" s="12">
        <v>2</v>
      </c>
      <c r="F7" s="17"/>
      <c r="G7" s="18" t="str">
        <f t="shared" si="0"/>
        <v>ok</v>
      </c>
      <c r="H7" s="19">
        <f t="shared" si="1"/>
        <v>0</v>
      </c>
    </row>
    <row r="8" spans="1:8" ht="15">
      <c r="A8" s="8">
        <v>9170240</v>
      </c>
      <c r="B8" s="9" t="s">
        <v>21</v>
      </c>
      <c r="C8" s="20">
        <v>4.5</v>
      </c>
      <c r="D8" s="14">
        <v>0.25</v>
      </c>
      <c r="E8" s="12">
        <v>6</v>
      </c>
      <c r="F8" s="17"/>
      <c r="G8" s="18" t="str">
        <f t="shared" si="0"/>
        <v>ok</v>
      </c>
      <c r="H8" s="19">
        <f t="shared" si="1"/>
        <v>0</v>
      </c>
    </row>
    <row r="9" spans="1:8" ht="15">
      <c r="A9" s="21">
        <v>9170247</v>
      </c>
      <c r="B9" s="10" t="s">
        <v>22</v>
      </c>
      <c r="C9" s="20">
        <v>8.5</v>
      </c>
      <c r="D9" s="14">
        <v>0.25</v>
      </c>
      <c r="E9" s="12">
        <v>6</v>
      </c>
      <c r="F9" s="17"/>
      <c r="G9" s="18" t="str">
        <f t="shared" si="0"/>
        <v>ok</v>
      </c>
      <c r="H9" s="19">
        <f t="shared" si="1"/>
        <v>0</v>
      </c>
    </row>
    <row r="10" spans="1:8" ht="15">
      <c r="A10" s="8">
        <v>9000256</v>
      </c>
      <c r="B10" s="9" t="s">
        <v>23</v>
      </c>
      <c r="C10" s="11">
        <v>5</v>
      </c>
      <c r="D10" s="14">
        <v>0.25</v>
      </c>
      <c r="E10" s="12">
        <v>8</v>
      </c>
      <c r="F10" s="17"/>
      <c r="G10" s="18" t="str">
        <f t="shared" si="0"/>
        <v>ok</v>
      </c>
      <c r="H10" s="19">
        <f t="shared" si="1"/>
        <v>0</v>
      </c>
    </row>
    <row r="11" spans="1:8" ht="15">
      <c r="A11" s="21">
        <v>9000372</v>
      </c>
      <c r="B11" s="10" t="s">
        <v>51</v>
      </c>
      <c r="C11" s="11">
        <v>8.5</v>
      </c>
      <c r="D11" s="14">
        <v>0.25</v>
      </c>
      <c r="E11" s="12">
        <v>8</v>
      </c>
      <c r="F11" s="17"/>
      <c r="G11" s="18" t="str">
        <f t="shared" si="0"/>
        <v>ok</v>
      </c>
      <c r="H11" s="19">
        <f t="shared" si="1"/>
        <v>0</v>
      </c>
    </row>
    <row r="12" spans="1:8" ht="15">
      <c r="A12" s="8">
        <v>9080221</v>
      </c>
      <c r="B12" s="23" t="s">
        <v>16</v>
      </c>
      <c r="C12" s="11">
        <v>5</v>
      </c>
      <c r="D12" s="14">
        <v>0.2</v>
      </c>
      <c r="E12" s="12">
        <v>12</v>
      </c>
      <c r="F12" s="17"/>
      <c r="G12" s="18" t="str">
        <f t="shared" si="0"/>
        <v>ok</v>
      </c>
      <c r="H12" s="19">
        <f t="shared" si="1"/>
        <v>0</v>
      </c>
    </row>
    <row r="13" spans="1:8" ht="15">
      <c r="A13" s="8">
        <v>9080222</v>
      </c>
      <c r="B13" s="9" t="s">
        <v>24</v>
      </c>
      <c r="C13" s="11">
        <v>5</v>
      </c>
      <c r="D13" s="14">
        <v>0.2</v>
      </c>
      <c r="E13" s="12">
        <v>12</v>
      </c>
      <c r="F13" s="17"/>
      <c r="G13" s="18" t="str">
        <f t="shared" si="0"/>
        <v>ok</v>
      </c>
      <c r="H13" s="19">
        <f t="shared" si="1"/>
        <v>0</v>
      </c>
    </row>
    <row r="14" spans="1:8" ht="15">
      <c r="A14" s="8">
        <v>9080224</v>
      </c>
      <c r="B14" s="9" t="s">
        <v>25</v>
      </c>
      <c r="C14" s="11">
        <v>5</v>
      </c>
      <c r="D14" s="14">
        <v>0.2</v>
      </c>
      <c r="E14" s="12">
        <v>12</v>
      </c>
      <c r="F14" s="17"/>
      <c r="G14" s="18" t="str">
        <f t="shared" si="0"/>
        <v>ok</v>
      </c>
      <c r="H14" s="19">
        <f t="shared" si="1"/>
        <v>0</v>
      </c>
    </row>
    <row r="15" spans="1:8" ht="15">
      <c r="A15" s="8">
        <v>9080249</v>
      </c>
      <c r="B15" s="23" t="s">
        <v>26</v>
      </c>
      <c r="C15" s="11">
        <v>5</v>
      </c>
      <c r="D15" s="14">
        <v>0.2</v>
      </c>
      <c r="E15" s="12">
        <v>12</v>
      </c>
      <c r="F15" s="17"/>
      <c r="G15" s="18" t="str">
        <f t="shared" si="0"/>
        <v>ok</v>
      </c>
      <c r="H15" s="19">
        <f t="shared" si="1"/>
        <v>0</v>
      </c>
    </row>
    <row r="16" spans="1:8" ht="15">
      <c r="A16" s="8">
        <v>9080250</v>
      </c>
      <c r="B16" s="23" t="s">
        <v>27</v>
      </c>
      <c r="C16" s="11">
        <v>5</v>
      </c>
      <c r="D16" s="14">
        <v>0.2</v>
      </c>
      <c r="E16" s="12">
        <v>12</v>
      </c>
      <c r="F16" s="17"/>
      <c r="G16" s="18" t="str">
        <f t="shared" si="0"/>
        <v>ok</v>
      </c>
      <c r="H16" s="19">
        <f t="shared" si="1"/>
        <v>0</v>
      </c>
    </row>
    <row r="17" spans="1:8" ht="15">
      <c r="A17" s="8">
        <v>9080245</v>
      </c>
      <c r="B17" s="23" t="s">
        <v>28</v>
      </c>
      <c r="C17" s="11">
        <v>9</v>
      </c>
      <c r="D17" s="14">
        <v>0.2</v>
      </c>
      <c r="E17" s="12">
        <v>12</v>
      </c>
      <c r="F17" s="17"/>
      <c r="G17" s="18" t="str">
        <f t="shared" si="0"/>
        <v>ok</v>
      </c>
      <c r="H17" s="19">
        <f t="shared" si="1"/>
        <v>0</v>
      </c>
    </row>
    <row r="18" spans="1:8" ht="15">
      <c r="A18" s="8">
        <v>9080246</v>
      </c>
      <c r="B18" s="23" t="s">
        <v>29</v>
      </c>
      <c r="C18" s="11">
        <v>9</v>
      </c>
      <c r="D18" s="14">
        <v>0.2</v>
      </c>
      <c r="E18" s="12">
        <v>12</v>
      </c>
      <c r="F18" s="17"/>
      <c r="G18" s="18" t="str">
        <f t="shared" si="0"/>
        <v>ok</v>
      </c>
      <c r="H18" s="19">
        <f t="shared" si="1"/>
        <v>0</v>
      </c>
    </row>
    <row r="19" spans="1:8" ht="15">
      <c r="A19" s="8">
        <v>9080247</v>
      </c>
      <c r="B19" s="23" t="s">
        <v>30</v>
      </c>
      <c r="C19" s="11">
        <v>15</v>
      </c>
      <c r="D19" s="14">
        <v>0.2</v>
      </c>
      <c r="E19" s="12">
        <v>12</v>
      </c>
      <c r="F19" s="17"/>
      <c r="G19" s="18" t="str">
        <f t="shared" si="0"/>
        <v>ok</v>
      </c>
      <c r="H19" s="19">
        <f t="shared" si="1"/>
        <v>0</v>
      </c>
    </row>
    <row r="20" spans="1:8" ht="15">
      <c r="A20" s="8">
        <v>9080248</v>
      </c>
      <c r="B20" s="23" t="s">
        <v>31</v>
      </c>
      <c r="C20" s="11">
        <v>15</v>
      </c>
      <c r="D20" s="14">
        <v>0.2</v>
      </c>
      <c r="E20" s="12">
        <v>12</v>
      </c>
      <c r="F20" s="17"/>
      <c r="G20" s="18" t="str">
        <f t="shared" si="0"/>
        <v>ok</v>
      </c>
      <c r="H20" s="19">
        <f t="shared" si="1"/>
        <v>0</v>
      </c>
    </row>
    <row r="21" spans="1:8" ht="15">
      <c r="A21" s="8">
        <v>9080236</v>
      </c>
      <c r="B21" s="23" t="s">
        <v>32</v>
      </c>
      <c r="C21" s="11">
        <v>11</v>
      </c>
      <c r="D21" s="14">
        <v>0.2</v>
      </c>
      <c r="E21" s="12">
        <v>12</v>
      </c>
      <c r="F21" s="17"/>
      <c r="G21" s="34" t="str">
        <f t="shared" si="0"/>
        <v>ok</v>
      </c>
      <c r="H21" s="19">
        <f t="shared" si="1"/>
        <v>0</v>
      </c>
    </row>
    <row r="22" spans="1:8" ht="15">
      <c r="A22" s="8">
        <v>9080237</v>
      </c>
      <c r="B22" s="23" t="s">
        <v>33</v>
      </c>
      <c r="C22" s="11">
        <v>11</v>
      </c>
      <c r="D22" s="14">
        <v>0.2</v>
      </c>
      <c r="E22" s="12">
        <v>12</v>
      </c>
      <c r="F22" s="17"/>
      <c r="G22" s="34" t="str">
        <f t="shared" si="0"/>
        <v>ok</v>
      </c>
      <c r="H22" s="19">
        <f t="shared" si="1"/>
        <v>0</v>
      </c>
    </row>
    <row r="23" spans="1:8" ht="15">
      <c r="A23" s="21">
        <v>9080251</v>
      </c>
      <c r="B23" s="10" t="s">
        <v>52</v>
      </c>
      <c r="C23" s="11">
        <v>15</v>
      </c>
      <c r="D23" s="14">
        <v>0.2</v>
      </c>
      <c r="E23" s="12">
        <v>12</v>
      </c>
      <c r="F23" s="17"/>
      <c r="G23" s="18" t="str">
        <f t="shared" si="0"/>
        <v>ok</v>
      </c>
      <c r="H23" s="19">
        <f t="shared" si="1"/>
        <v>0</v>
      </c>
    </row>
    <row r="24" spans="1:8" ht="15">
      <c r="A24" s="8">
        <v>9080219</v>
      </c>
      <c r="B24" s="9" t="s">
        <v>34</v>
      </c>
      <c r="C24" s="11">
        <v>20</v>
      </c>
      <c r="D24" s="14">
        <v>0.25</v>
      </c>
      <c r="E24" s="12">
        <v>10</v>
      </c>
      <c r="F24" s="17"/>
      <c r="G24" s="18" t="str">
        <f t="shared" si="0"/>
        <v>ok</v>
      </c>
      <c r="H24" s="19">
        <f t="shared" si="1"/>
        <v>0</v>
      </c>
    </row>
    <row r="25" spans="1:8" ht="15">
      <c r="A25" s="8">
        <v>9080220</v>
      </c>
      <c r="B25" s="9" t="s">
        <v>35</v>
      </c>
      <c r="C25" s="11">
        <v>20</v>
      </c>
      <c r="D25" s="14">
        <v>0.25</v>
      </c>
      <c r="E25" s="12">
        <v>10</v>
      </c>
      <c r="F25" s="17"/>
      <c r="G25" s="18" t="str">
        <f t="shared" si="0"/>
        <v>ok</v>
      </c>
      <c r="H25" s="19">
        <f t="shared" si="1"/>
        <v>0</v>
      </c>
    </row>
    <row r="26" spans="1:8" ht="15">
      <c r="A26" s="8">
        <v>9080217</v>
      </c>
      <c r="B26" s="9" t="s">
        <v>36</v>
      </c>
      <c r="C26" s="11">
        <v>13</v>
      </c>
      <c r="D26" s="14">
        <v>0.25</v>
      </c>
      <c r="E26" s="12">
        <v>8</v>
      </c>
      <c r="F26" s="17"/>
      <c r="G26" s="18" t="str">
        <f t="shared" si="0"/>
        <v>ok</v>
      </c>
      <c r="H26" s="19">
        <f t="shared" si="1"/>
        <v>0</v>
      </c>
    </row>
    <row r="27" spans="1:8" ht="15">
      <c r="A27" s="8">
        <v>9080218</v>
      </c>
      <c r="B27" s="9" t="s">
        <v>37</v>
      </c>
      <c r="C27" s="11">
        <v>13</v>
      </c>
      <c r="D27" s="14">
        <v>0.25</v>
      </c>
      <c r="E27" s="12">
        <v>8</v>
      </c>
      <c r="F27" s="17"/>
      <c r="G27" s="18" t="str">
        <f t="shared" si="0"/>
        <v>ok</v>
      </c>
      <c r="H27" s="19">
        <f t="shared" si="1"/>
        <v>0</v>
      </c>
    </row>
    <row r="28" spans="1:8" ht="15">
      <c r="A28" s="8">
        <v>9080232</v>
      </c>
      <c r="B28" s="9" t="s">
        <v>38</v>
      </c>
      <c r="C28" s="11">
        <v>15.5</v>
      </c>
      <c r="D28" s="14">
        <v>0.25</v>
      </c>
      <c r="E28" s="12">
        <v>6</v>
      </c>
      <c r="F28" s="17"/>
      <c r="G28" s="18" t="str">
        <f t="shared" si="0"/>
        <v>ok</v>
      </c>
      <c r="H28" s="19">
        <f t="shared" si="1"/>
        <v>0</v>
      </c>
    </row>
    <row r="29" spans="1:8" ht="15">
      <c r="A29" s="8">
        <v>9080233</v>
      </c>
      <c r="B29" s="9" t="s">
        <v>39</v>
      </c>
      <c r="C29" s="11">
        <v>15.5</v>
      </c>
      <c r="D29" s="14">
        <v>0.25</v>
      </c>
      <c r="E29" s="12">
        <v>6</v>
      </c>
      <c r="F29" s="17"/>
      <c r="G29" s="18" t="str">
        <f t="shared" si="0"/>
        <v>ok</v>
      </c>
      <c r="H29" s="19">
        <f t="shared" si="1"/>
        <v>0</v>
      </c>
    </row>
    <row r="30" spans="1:8" ht="15">
      <c r="A30" s="8">
        <v>9080234</v>
      </c>
      <c r="B30" s="9" t="s">
        <v>40</v>
      </c>
      <c r="C30" s="11">
        <v>35</v>
      </c>
      <c r="D30" s="14">
        <v>0.25</v>
      </c>
      <c r="E30" s="12">
        <v>1</v>
      </c>
      <c r="F30" s="17"/>
      <c r="G30" s="18" t="str">
        <f t="shared" si="0"/>
        <v>ok</v>
      </c>
      <c r="H30" s="19">
        <f t="shared" si="1"/>
        <v>0</v>
      </c>
    </row>
    <row r="31" spans="1:8" ht="15">
      <c r="A31" s="8">
        <v>9080235</v>
      </c>
      <c r="B31" s="9" t="s">
        <v>41</v>
      </c>
      <c r="C31" s="11">
        <v>35</v>
      </c>
      <c r="D31" s="14">
        <v>0.25</v>
      </c>
      <c r="E31" s="12">
        <v>1</v>
      </c>
      <c r="F31" s="17"/>
      <c r="G31" s="18" t="str">
        <f t="shared" si="0"/>
        <v>ok</v>
      </c>
      <c r="H31" s="19">
        <f t="shared" si="1"/>
        <v>0</v>
      </c>
    </row>
    <row r="32" spans="1:8" ht="15">
      <c r="A32" s="8">
        <v>9140026</v>
      </c>
      <c r="B32" s="22" t="s">
        <v>17</v>
      </c>
      <c r="C32" s="11">
        <f>5.9*8</f>
        <v>47.2</v>
      </c>
      <c r="D32" s="14">
        <v>0.25</v>
      </c>
      <c r="E32" s="12">
        <v>1</v>
      </c>
      <c r="F32" s="17"/>
      <c r="G32" s="18" t="str">
        <f t="shared" si="0"/>
        <v>ok</v>
      </c>
      <c r="H32" s="19">
        <f t="shared" si="1"/>
        <v>0</v>
      </c>
    </row>
    <row r="33" spans="1:8" ht="15">
      <c r="A33" s="8">
        <v>9140008</v>
      </c>
      <c r="B33" s="22" t="s">
        <v>42</v>
      </c>
      <c r="C33" s="11">
        <v>50</v>
      </c>
      <c r="D33" s="14">
        <v>0.25</v>
      </c>
      <c r="E33" s="12">
        <v>1</v>
      </c>
      <c r="F33" s="17"/>
      <c r="G33" s="18" t="str">
        <f t="shared" si="0"/>
        <v>ok</v>
      </c>
      <c r="H33" s="19">
        <f t="shared" si="1"/>
        <v>0</v>
      </c>
    </row>
    <row r="34" spans="1:8" ht="15">
      <c r="A34" s="8">
        <v>9140014</v>
      </c>
      <c r="B34" s="22" t="s">
        <v>43</v>
      </c>
      <c r="C34" s="11">
        <f>3.9*8</f>
        <v>31.2</v>
      </c>
      <c r="D34" s="14">
        <v>0.25</v>
      </c>
      <c r="E34" s="12">
        <v>1</v>
      </c>
      <c r="F34" s="17"/>
      <c r="G34" s="18" t="str">
        <f t="shared" si="0"/>
        <v>ok</v>
      </c>
      <c r="H34" s="19">
        <f t="shared" si="1"/>
        <v>0</v>
      </c>
    </row>
    <row r="35" spans="1:8" s="30" customFormat="1" ht="15">
      <c r="A35" s="32">
        <v>9140029</v>
      </c>
      <c r="B35" s="24" t="s">
        <v>44</v>
      </c>
      <c r="C35" s="31">
        <v>35.6</v>
      </c>
      <c r="D35" s="25">
        <v>0.25</v>
      </c>
      <c r="E35" s="26">
        <v>1</v>
      </c>
      <c r="F35" s="27"/>
      <c r="G35" s="28" t="str">
        <f t="shared" si="0"/>
        <v>ok</v>
      </c>
      <c r="H35" s="29">
        <f t="shared" si="1"/>
        <v>0</v>
      </c>
    </row>
    <row r="36" spans="1:8" s="30" customFormat="1" ht="15">
      <c r="A36" s="32">
        <v>9140062</v>
      </c>
      <c r="B36" s="24" t="s">
        <v>45</v>
      </c>
      <c r="C36" s="31">
        <v>39</v>
      </c>
      <c r="D36" s="25">
        <v>0.25</v>
      </c>
      <c r="E36" s="26">
        <v>1</v>
      </c>
      <c r="F36" s="27"/>
      <c r="G36" s="28" t="str">
        <f t="shared" si="0"/>
        <v>ok</v>
      </c>
      <c r="H36" s="29">
        <f t="shared" si="1"/>
        <v>0</v>
      </c>
    </row>
    <row r="37" spans="1:8" ht="15">
      <c r="A37" s="8">
        <v>9300202</v>
      </c>
      <c r="B37" s="23" t="s">
        <v>46</v>
      </c>
      <c r="C37" s="11">
        <f>4.9*12</f>
        <v>58.800000000000004</v>
      </c>
      <c r="D37" s="14">
        <v>0.25</v>
      </c>
      <c r="E37" s="12">
        <v>1</v>
      </c>
      <c r="F37" s="17"/>
      <c r="G37" s="18" t="str">
        <f t="shared" si="0"/>
        <v>ok</v>
      </c>
      <c r="H37" s="19">
        <f t="shared" si="1"/>
        <v>0</v>
      </c>
    </row>
    <row r="38" spans="1:8" ht="15">
      <c r="A38" s="8">
        <v>9300278</v>
      </c>
      <c r="B38" s="9" t="s">
        <v>47</v>
      </c>
      <c r="C38" s="11">
        <v>22.5</v>
      </c>
      <c r="D38" s="14">
        <v>0.25</v>
      </c>
      <c r="E38" s="12">
        <v>1</v>
      </c>
      <c r="F38" s="17"/>
      <c r="G38" s="18" t="str">
        <f t="shared" si="0"/>
        <v>ok</v>
      </c>
      <c r="H38" s="19">
        <f t="shared" si="1"/>
        <v>0</v>
      </c>
    </row>
    <row r="39" spans="1:8" ht="15">
      <c r="A39" s="8">
        <v>9300279</v>
      </c>
      <c r="B39" s="9" t="s">
        <v>48</v>
      </c>
      <c r="C39" s="11">
        <v>30</v>
      </c>
      <c r="D39" s="14">
        <v>0.25</v>
      </c>
      <c r="E39" s="12">
        <v>1</v>
      </c>
      <c r="F39" s="17"/>
      <c r="G39" s="18" t="str">
        <f t="shared" si="0"/>
        <v>ok</v>
      </c>
      <c r="H39" s="19">
        <f t="shared" si="1"/>
        <v>0</v>
      </c>
    </row>
    <row r="40" spans="1:8" ht="15">
      <c r="A40" s="8">
        <v>9300280</v>
      </c>
      <c r="B40" s="9" t="s">
        <v>49</v>
      </c>
      <c r="C40" s="11">
        <v>28</v>
      </c>
      <c r="D40" s="14">
        <v>0.25</v>
      </c>
      <c r="E40" s="12">
        <v>1</v>
      </c>
      <c r="F40" s="17"/>
      <c r="G40" s="18" t="str">
        <f t="shared" si="0"/>
        <v>ok</v>
      </c>
      <c r="H40" s="19">
        <f t="shared" si="1"/>
        <v>0</v>
      </c>
    </row>
    <row r="41" spans="1:8" ht="15">
      <c r="A41" s="8">
        <v>9300295</v>
      </c>
      <c r="B41" s="23" t="s">
        <v>50</v>
      </c>
      <c r="C41" s="11">
        <v>47</v>
      </c>
      <c r="D41" s="14">
        <v>0.25</v>
      </c>
      <c r="E41" s="12">
        <v>1</v>
      </c>
      <c r="F41" s="17"/>
      <c r="G41" s="18" t="str">
        <f t="shared" si="0"/>
        <v>ok</v>
      </c>
      <c r="H41" s="19">
        <f t="shared" si="1"/>
        <v>0</v>
      </c>
    </row>
  </sheetData>
  <sheetProtection/>
  <printOptions/>
  <pageMargins left="0.4791666666666667" right="0.4375" top="0.3333333333333333" bottom="0.4375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B41" sqref="B5:B41"/>
    </sheetView>
  </sheetViews>
  <sheetFormatPr defaultColWidth="9.140625" defaultRowHeight="15"/>
  <cols>
    <col min="2" max="2" width="22.8515625" style="0" bestFit="1" customWidth="1"/>
  </cols>
  <sheetData>
    <row r="1" ht="15">
      <c r="A1" t="s">
        <v>10</v>
      </c>
    </row>
    <row r="2" spans="1:14" ht="31.5" customHeight="1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4" spans="1:2" ht="15">
      <c r="A4" t="s">
        <v>9</v>
      </c>
      <c r="B4" t="s">
        <v>8</v>
      </c>
    </row>
    <row r="5" spans="1:2" ht="15">
      <c r="A5">
        <f>IF('MODULO ORDINE'!F5&gt;0,"X","")</f>
      </c>
      <c r="B5" t="str">
        <f>"HUBEQ"&amp;'MODULO ORDINE'!A5&amp;";"&amp;'MODULO ORDINE'!F5</f>
        <v>HUBEQ9000315;</v>
      </c>
    </row>
    <row r="6" spans="1:2" ht="15">
      <c r="A6">
        <f>IF('MODULO ORDINE'!F6&gt;0,"X","")</f>
      </c>
      <c r="B6" t="str">
        <f>"HUBEQ"&amp;'MODULO ORDINE'!A6&amp;";"&amp;'MODULO ORDINE'!F6</f>
        <v>HUBEQ9000318;</v>
      </c>
    </row>
    <row r="7" spans="1:2" ht="15">
      <c r="A7">
        <f>IF('MODULO ORDINE'!F7&gt;0,"X","")</f>
      </c>
      <c r="B7" t="str">
        <f>"HUBEQ"&amp;'MODULO ORDINE'!A7&amp;";"&amp;'MODULO ORDINE'!F7</f>
        <v>HUBEQ9180208;</v>
      </c>
    </row>
    <row r="8" spans="1:2" ht="15">
      <c r="A8">
        <f>IF('MODULO ORDINE'!F8&gt;0,"X","")</f>
      </c>
      <c r="B8" t="str">
        <f>"HUBEQ"&amp;'MODULO ORDINE'!A8&amp;";"&amp;'MODULO ORDINE'!F8</f>
        <v>HUBEQ9170240;</v>
      </c>
    </row>
    <row r="9" spans="1:2" ht="15">
      <c r="A9">
        <f>IF('MODULO ORDINE'!F9&gt;0,"X","")</f>
      </c>
      <c r="B9" t="str">
        <f>"HUBEQ"&amp;'MODULO ORDINE'!A9&amp;";"&amp;'MODULO ORDINE'!F9</f>
        <v>HUBEQ9170247;</v>
      </c>
    </row>
    <row r="10" spans="1:2" ht="15">
      <c r="A10">
        <f>IF('MODULO ORDINE'!F10&gt;0,"X","")</f>
      </c>
      <c r="B10" t="str">
        <f>"HUBEQ"&amp;'MODULO ORDINE'!A10&amp;";"&amp;'MODULO ORDINE'!F10</f>
        <v>HUBEQ9000256;</v>
      </c>
    </row>
    <row r="11" spans="1:2" ht="15">
      <c r="A11">
        <f>IF('MODULO ORDINE'!F11&gt;0,"X","")</f>
      </c>
      <c r="B11" t="str">
        <f>"HUBEQ"&amp;'MODULO ORDINE'!A11&amp;";"&amp;'MODULO ORDINE'!F11</f>
        <v>HUBEQ9000372;</v>
      </c>
    </row>
    <row r="12" spans="1:2" ht="15">
      <c r="A12">
        <f>IF('MODULO ORDINE'!F12&gt;0,"X","")</f>
      </c>
      <c r="B12" t="str">
        <f>"HUBEQ"&amp;'MODULO ORDINE'!A12&amp;";"&amp;'MODULO ORDINE'!F12</f>
        <v>HUBEQ9080221;</v>
      </c>
    </row>
    <row r="13" spans="1:2" ht="15">
      <c r="A13">
        <f>IF('MODULO ORDINE'!F13&gt;0,"X","")</f>
      </c>
      <c r="B13" t="str">
        <f>"HUBEQ"&amp;'MODULO ORDINE'!A13&amp;";"&amp;'MODULO ORDINE'!F13</f>
        <v>HUBEQ9080222;</v>
      </c>
    </row>
    <row r="14" spans="1:2" ht="15">
      <c r="A14">
        <f>IF('MODULO ORDINE'!F14&gt;0,"X","")</f>
      </c>
      <c r="B14" t="str">
        <f>"HUBEQ"&amp;'MODULO ORDINE'!A14&amp;";"&amp;'MODULO ORDINE'!F14</f>
        <v>HUBEQ9080224;</v>
      </c>
    </row>
    <row r="15" spans="1:2" ht="15">
      <c r="A15">
        <f>IF('MODULO ORDINE'!F15&gt;0,"X","")</f>
      </c>
      <c r="B15" t="str">
        <f>"HUBEQ"&amp;'MODULO ORDINE'!A15&amp;";"&amp;'MODULO ORDINE'!F15</f>
        <v>HUBEQ9080249;</v>
      </c>
    </row>
    <row r="16" spans="1:2" ht="15">
      <c r="A16">
        <f>IF('MODULO ORDINE'!F16&gt;0,"X","")</f>
      </c>
      <c r="B16" t="str">
        <f>"HUBEQ"&amp;'MODULO ORDINE'!A16&amp;";"&amp;'MODULO ORDINE'!F16</f>
        <v>HUBEQ9080250;</v>
      </c>
    </row>
    <row r="17" spans="1:2" ht="15">
      <c r="A17">
        <f>IF('MODULO ORDINE'!F17&gt;0,"X","")</f>
      </c>
      <c r="B17" t="str">
        <f>"HUBEQ"&amp;'MODULO ORDINE'!A17&amp;";"&amp;'MODULO ORDINE'!F17</f>
        <v>HUBEQ9080245;</v>
      </c>
    </row>
    <row r="18" spans="1:2" ht="15">
      <c r="A18">
        <f>IF('MODULO ORDINE'!F18&gt;0,"X","")</f>
      </c>
      <c r="B18" t="str">
        <f>"HUBEQ"&amp;'MODULO ORDINE'!A18&amp;";"&amp;'MODULO ORDINE'!F18</f>
        <v>HUBEQ9080246;</v>
      </c>
    </row>
    <row r="19" spans="1:2" ht="15">
      <c r="A19">
        <f>IF('MODULO ORDINE'!F19&gt;0,"X","")</f>
      </c>
      <c r="B19" t="str">
        <f>"HUBEQ"&amp;'MODULO ORDINE'!A19&amp;";"&amp;'MODULO ORDINE'!F19</f>
        <v>HUBEQ9080247;</v>
      </c>
    </row>
    <row r="20" spans="1:2" ht="15">
      <c r="A20">
        <f>IF('MODULO ORDINE'!F20&gt;0,"X","")</f>
      </c>
      <c r="B20" t="str">
        <f>"HUBEQ"&amp;'MODULO ORDINE'!A20&amp;";"&amp;'MODULO ORDINE'!F20</f>
        <v>HUBEQ9080248;</v>
      </c>
    </row>
    <row r="21" spans="1:2" ht="15">
      <c r="A21">
        <f>IF('MODULO ORDINE'!F21&gt;0,"X","")</f>
      </c>
      <c r="B21" t="str">
        <f>"HUBEQ"&amp;'MODULO ORDINE'!A21&amp;";"&amp;'MODULO ORDINE'!F21</f>
        <v>HUBEQ9080236;</v>
      </c>
    </row>
    <row r="22" spans="1:2" ht="15">
      <c r="A22">
        <f>IF('MODULO ORDINE'!F22&gt;0,"X","")</f>
      </c>
      <c r="B22" t="str">
        <f>"HUBEQ"&amp;'MODULO ORDINE'!A22&amp;";"&amp;'MODULO ORDINE'!F22</f>
        <v>HUBEQ9080237;</v>
      </c>
    </row>
    <row r="23" spans="1:2" ht="15">
      <c r="A23">
        <f>IF('MODULO ORDINE'!F23&gt;0,"X","")</f>
      </c>
      <c r="B23" t="str">
        <f>"HUBEQ"&amp;'MODULO ORDINE'!A23&amp;";"&amp;'MODULO ORDINE'!F23</f>
        <v>HUBEQ9080251;</v>
      </c>
    </row>
    <row r="24" spans="1:2" ht="15">
      <c r="A24">
        <f>IF('MODULO ORDINE'!F24&gt;0,"X","")</f>
      </c>
      <c r="B24" t="str">
        <f>"HUBEQ"&amp;'MODULO ORDINE'!A24&amp;";"&amp;'MODULO ORDINE'!F24</f>
        <v>HUBEQ9080219;</v>
      </c>
    </row>
    <row r="25" spans="1:2" ht="15">
      <c r="A25">
        <f>IF('MODULO ORDINE'!F25&gt;0,"X","")</f>
      </c>
      <c r="B25" t="str">
        <f>"HUBEQ"&amp;'MODULO ORDINE'!A25&amp;";"&amp;'MODULO ORDINE'!F25</f>
        <v>HUBEQ9080220;</v>
      </c>
    </row>
    <row r="26" spans="1:2" ht="15">
      <c r="A26">
        <f>IF('MODULO ORDINE'!F26&gt;0,"X","")</f>
      </c>
      <c r="B26" t="str">
        <f>"HUBEQ"&amp;'MODULO ORDINE'!A26&amp;";"&amp;'MODULO ORDINE'!F26</f>
        <v>HUBEQ9080217;</v>
      </c>
    </row>
    <row r="27" spans="1:2" ht="15">
      <c r="A27">
        <f>IF('MODULO ORDINE'!F27&gt;0,"X","")</f>
      </c>
      <c r="B27" t="str">
        <f>"HUBEQ"&amp;'MODULO ORDINE'!A27&amp;";"&amp;'MODULO ORDINE'!F27</f>
        <v>HUBEQ9080218;</v>
      </c>
    </row>
    <row r="28" spans="1:2" ht="15">
      <c r="A28">
        <f>IF('MODULO ORDINE'!F28&gt;0,"X","")</f>
      </c>
      <c r="B28" t="str">
        <f>"HUBEQ"&amp;'MODULO ORDINE'!A28&amp;";"&amp;'MODULO ORDINE'!F28</f>
        <v>HUBEQ9080232;</v>
      </c>
    </row>
    <row r="29" spans="1:2" ht="15">
      <c r="A29">
        <f>IF('MODULO ORDINE'!F29&gt;0,"X","")</f>
      </c>
      <c r="B29" t="str">
        <f>"HUBEQ"&amp;'MODULO ORDINE'!A29&amp;";"&amp;'MODULO ORDINE'!F29</f>
        <v>HUBEQ9080233;</v>
      </c>
    </row>
    <row r="30" spans="1:2" ht="15">
      <c r="A30">
        <f>IF('MODULO ORDINE'!F30&gt;0,"X","")</f>
      </c>
      <c r="B30" t="str">
        <f>"HUBEQ"&amp;'MODULO ORDINE'!A30&amp;";"&amp;'MODULO ORDINE'!F30</f>
        <v>HUBEQ9080234;</v>
      </c>
    </row>
    <row r="31" spans="1:2" ht="15">
      <c r="A31">
        <f>IF('MODULO ORDINE'!F31&gt;0,"X","")</f>
      </c>
      <c r="B31" t="str">
        <f>"HUBEQ"&amp;'MODULO ORDINE'!A31&amp;";"&amp;'MODULO ORDINE'!F31</f>
        <v>HUBEQ9080235;</v>
      </c>
    </row>
    <row r="32" spans="1:2" ht="15">
      <c r="A32">
        <f>IF('MODULO ORDINE'!F32&gt;0,"X","")</f>
      </c>
      <c r="B32" t="str">
        <f>"HUBEQ"&amp;'MODULO ORDINE'!A32&amp;";"&amp;'MODULO ORDINE'!F32</f>
        <v>HUBEQ9140026;</v>
      </c>
    </row>
    <row r="33" spans="1:2" ht="15">
      <c r="A33">
        <f>IF('MODULO ORDINE'!F33&gt;0,"X","")</f>
      </c>
      <c r="B33" t="str">
        <f>"HUBEQ"&amp;'MODULO ORDINE'!A33&amp;";"&amp;'MODULO ORDINE'!F33</f>
        <v>HUBEQ9140008;</v>
      </c>
    </row>
    <row r="34" spans="1:2" ht="15">
      <c r="A34">
        <f>IF('MODULO ORDINE'!F34&gt;0,"X","")</f>
      </c>
      <c r="B34" t="str">
        <f>"HUBEQ"&amp;'MODULO ORDINE'!A34&amp;";"&amp;'MODULO ORDINE'!F34</f>
        <v>HUBEQ9140014;</v>
      </c>
    </row>
    <row r="35" spans="1:2" ht="15">
      <c r="A35">
        <f>IF('MODULO ORDINE'!F35&gt;0,"X","")</f>
      </c>
      <c r="B35" t="str">
        <f>"HUBEQ"&amp;'MODULO ORDINE'!A35&amp;";"&amp;'MODULO ORDINE'!F35</f>
        <v>HUBEQ9140029;</v>
      </c>
    </row>
    <row r="36" spans="1:2" ht="15">
      <c r="A36">
        <f>IF('MODULO ORDINE'!F36&gt;0,"X","")</f>
      </c>
      <c r="B36" t="str">
        <f>"HUBEQ"&amp;'MODULO ORDINE'!A36&amp;";"&amp;'MODULO ORDINE'!F36</f>
        <v>HUBEQ9140062;</v>
      </c>
    </row>
    <row r="37" spans="1:2" ht="15">
      <c r="A37">
        <f>IF('MODULO ORDINE'!F37&gt;0,"X","")</f>
      </c>
      <c r="B37" t="str">
        <f>"HUBEQ"&amp;'MODULO ORDINE'!A37&amp;";"&amp;'MODULO ORDINE'!F37</f>
        <v>HUBEQ9300202;</v>
      </c>
    </row>
    <row r="38" spans="1:2" ht="15">
      <c r="A38">
        <f>IF('MODULO ORDINE'!F38&gt;0,"X","")</f>
      </c>
      <c r="B38" t="str">
        <f>"HUBEQ"&amp;'MODULO ORDINE'!A38&amp;";"&amp;'MODULO ORDINE'!F38</f>
        <v>HUBEQ9300278;</v>
      </c>
    </row>
    <row r="39" spans="1:2" ht="15">
      <c r="A39">
        <f>IF('MODULO ORDINE'!F39&gt;0,"X","")</f>
      </c>
      <c r="B39" t="str">
        <f>"HUBEQ"&amp;'MODULO ORDINE'!A39&amp;";"&amp;'MODULO ORDINE'!F39</f>
        <v>HUBEQ9300279;</v>
      </c>
    </row>
    <row r="40" spans="1:2" ht="15">
      <c r="A40">
        <f>IF('MODULO ORDINE'!F40&gt;0,"X","")</f>
      </c>
      <c r="B40" t="str">
        <f>"HUBEQ"&amp;'MODULO ORDINE'!A40&amp;";"&amp;'MODULO ORDINE'!F40</f>
        <v>HUBEQ9300280;</v>
      </c>
    </row>
    <row r="41" spans="1:2" ht="15">
      <c r="A41">
        <f>IF('MODULO ORDINE'!F41&gt;0,"X","")</f>
      </c>
      <c r="B41" t="str">
        <f>"HUBEQ"&amp;'MODULO ORDINE'!A41&amp;";"&amp;'MODULO ORDINE'!F41</f>
        <v>HUBEQ9300295;</v>
      </c>
    </row>
  </sheetData>
  <sheetProtection/>
  <autoFilter ref="A4:B37"/>
  <mergeCells count="1">
    <mergeCell ref="A2:N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UT04</dc:creator>
  <cp:keywords/>
  <dc:description/>
  <cp:lastModifiedBy>Clienti Equomercato</cp:lastModifiedBy>
  <cp:lastPrinted>2024-01-11T12:09:51Z</cp:lastPrinted>
  <dcterms:created xsi:type="dcterms:W3CDTF">2023-01-10T15:46:50Z</dcterms:created>
  <dcterms:modified xsi:type="dcterms:W3CDTF">2024-01-11T13:14:44Z</dcterms:modified>
  <cp:category/>
  <cp:version/>
  <cp:contentType/>
  <cp:contentStatus/>
</cp:coreProperties>
</file>